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01.01.2021" sheetId="1" r:id="rId1"/>
    <sheet name="01.07.2021 " sheetId="2" r:id="rId2"/>
  </sheets>
  <calcPr calcId="145621"/>
</workbook>
</file>

<file path=xl/calcChain.xml><?xml version="1.0" encoding="utf-8"?>
<calcChain xmlns="http://schemas.openxmlformats.org/spreadsheetml/2006/main">
  <c r="D23" i="2" l="1"/>
  <c r="D14" i="2"/>
  <c r="D16" i="2"/>
  <c r="C6" i="1"/>
  <c r="D6" i="1" s="1"/>
  <c r="B6" i="1"/>
  <c r="D33" i="1"/>
  <c r="C33" i="1"/>
  <c r="B33" i="1"/>
  <c r="D35" i="1"/>
  <c r="D34" i="1"/>
  <c r="C8" i="1"/>
  <c r="D8" i="1"/>
  <c r="B8" i="1"/>
  <c r="D9" i="1"/>
  <c r="C9" i="1"/>
  <c r="B9" i="1"/>
  <c r="D10" i="1"/>
  <c r="D32" i="1" l="1"/>
  <c r="D31" i="1" s="1"/>
  <c r="D28" i="1"/>
  <c r="D19" i="1"/>
  <c r="D20" i="1"/>
  <c r="D21" i="1"/>
  <c r="D13" i="1"/>
  <c r="D12" i="1" s="1"/>
  <c r="D27" i="2" l="1"/>
  <c r="C26" i="2"/>
  <c r="B26" i="2"/>
  <c r="D25" i="2"/>
  <c r="D24" i="2" s="1"/>
  <c r="C24" i="2"/>
  <c r="B24" i="2"/>
  <c r="D22" i="2"/>
  <c r="C21" i="2"/>
  <c r="B21" i="2"/>
  <c r="D21" i="2" s="1"/>
  <c r="D20" i="2"/>
  <c r="D19" i="2"/>
  <c r="D18" i="2"/>
  <c r="C17" i="2"/>
  <c r="B17" i="2"/>
  <c r="D15" i="2"/>
  <c r="D13" i="2"/>
  <c r="D12" i="2"/>
  <c r="D11" i="2"/>
  <c r="C10" i="2"/>
  <c r="B10" i="2"/>
  <c r="D26" i="2" l="1"/>
  <c r="D17" i="2"/>
  <c r="B9" i="2"/>
  <c r="B7" i="2" s="1"/>
  <c r="D7" i="2" s="1"/>
  <c r="D10" i="2"/>
  <c r="C9" i="2"/>
  <c r="D9" i="2" l="1"/>
  <c r="C7" i="2"/>
  <c r="C15" i="1" l="1"/>
  <c r="B15" i="1"/>
  <c r="D16" i="1"/>
  <c r="D17" i="1"/>
  <c r="D18" i="1"/>
  <c r="D23" i="1"/>
  <c r="D24" i="1"/>
  <c r="D25" i="1"/>
  <c r="D27" i="1"/>
  <c r="D11" i="1"/>
  <c r="B11" i="1"/>
  <c r="C12" i="1"/>
  <c r="C11" i="1" s="1"/>
  <c r="B12" i="1"/>
  <c r="D30" i="1"/>
  <c r="D29" i="1" s="1"/>
  <c r="B29" i="1"/>
  <c r="C29" i="1"/>
  <c r="B31" i="1"/>
  <c r="C31" i="1"/>
  <c r="D15" i="1" l="1"/>
  <c r="C22" i="1"/>
  <c r="B22" i="1"/>
  <c r="C26" i="1"/>
  <c r="B26" i="1"/>
  <c r="D22" i="1" l="1"/>
  <c r="C14" i="1"/>
  <c r="D26" i="1"/>
  <c r="B14" i="1"/>
  <c r="D14" i="1" l="1"/>
</calcChain>
</file>

<file path=xl/sharedStrings.xml><?xml version="1.0" encoding="utf-8"?>
<sst xmlns="http://schemas.openxmlformats.org/spreadsheetml/2006/main" count="65" uniqueCount="42">
  <si>
    <t>тысяч рублей</t>
  </si>
  <si>
    <t xml:space="preserve"> Наименование показателя</t>
  </si>
  <si>
    <t>% исполнения к годовому плану</t>
  </si>
  <si>
    <t>в том числе:</t>
  </si>
  <si>
    <t xml:space="preserve"> Подпрограмма "Молодежь Ленинградской области" </t>
  </si>
  <si>
    <t>Организация и проведение молодежных форумов и молодежных массовых мероприятий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</si>
  <si>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</si>
  <si>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</si>
  <si>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</si>
  <si>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сохранению исторической памяти</t>
  </si>
  <si>
    <t>Реализация комплекса мер по гражданско-патриотическому и духовно-нравственному воспитанию молодежи</t>
  </si>
  <si>
    <t>Реализация комплекса мер по военно-патриотическому   воспитанию молодежи</t>
  </si>
  <si>
    <t>Подпрограмма "Профилактика асоциального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</si>
  <si>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</si>
  <si>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формированию культуры межэтнических и межконфессиональных отношений в молодежной среде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</si>
  <si>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</si>
  <si>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</si>
  <si>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Молодежная политика , всего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</si>
  <si>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(развитие молодежного предпринимательства)</t>
  </si>
  <si>
    <t>Подпрограмма "Развитие малого и среднего предпринимательства и потребительского рынка  Ленинградской области»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</si>
  <si>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</si>
  <si>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Подпрограмма "Патриотическое воспитание граждан в Ленинградской области"</t>
  </si>
  <si>
    <t xml:space="preserve">ГРБС: Комитет по молодежной политике Ленинградской области </t>
  </si>
  <si>
    <t>Утверждено лимитов на 2020 год</t>
  </si>
  <si>
    <t>Подпрограмма "Развитие международных и межрегиональных связей Ленинградской области"</t>
  </si>
  <si>
    <t>Взаимодействие с соотечественниками, проживающими за рубежом</t>
  </si>
  <si>
    <t>Сведения об использовании бюджетных средств за 2020 год</t>
  </si>
  <si>
    <t xml:space="preserve">Фактически исполнено        на 01.01.2021 </t>
  </si>
  <si>
    <t>1. Реализация мероприятий государственной программы Ленинградской области "Устойчивое общественное развитие в Ленинградской области"</t>
  </si>
  <si>
    <t>Утверждено лимитов на 2021 год</t>
  </si>
  <si>
    <t xml:space="preserve">Фактически исполнено        на 01.07.2021 </t>
  </si>
  <si>
    <t>2.Реализация мероприятий государственной программы Ленинградской области "БЕЗОПАСНОСТЬ ЛЕНИНГРАДСКОЙ ОБЛАСТИ"</t>
  </si>
  <si>
    <t xml:space="preserve">Сведения об использовании бюджетных средств за 1 полугодие 2021 года </t>
  </si>
  <si>
    <t xml:space="preserve">Обеспечение мерами социальной поддержки в связи с профессиональной деятельностью </t>
  </si>
  <si>
    <t>1. Реализация мероприятий государственной программы Ленинградской области "Социальная поддержка отдельных категорий граждан в Ленинградской области", утвержденная постановлением Правительства Ленинградской области от 14.11.2013 № 406</t>
  </si>
  <si>
    <t xml:space="preserve">Подпрограмма "Повышение социальной защищенности населения Ленинградской области" </t>
  </si>
  <si>
    <t>2. Реализация мероприятий государственной программы Ленинградской области "Стимулирование экономической активности Ленинградской области</t>
  </si>
  <si>
    <t>3. Реализация мероприятий государственной программы Ленинградской области "Устойчивое общественное развитие в Ленинградской области"</t>
  </si>
  <si>
    <t>4.Реализация мероприятий государственной программы Ленинградской области "БЕЗОПАСНОСТЬ ЛЕНИНГРАДСКОЙ ОБЛАСТИ"</t>
  </si>
  <si>
    <t>5. Непрограммные расходы</t>
  </si>
  <si>
    <t>Исполнение судебных актов Российской Федерации и мировых соглашений по возмещению вреда</t>
  </si>
  <si>
    <t>Резервный фонд Правительства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</si>
</sst>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/>
    <xf numFmtId="0" fontId="5" fillId="0" borderId="0" xfId="0" applyFont="1"/>
    <xf numFmtId="16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2" fontId="2" fillId="0" borderId="1" xfId="0" applyNumberFormat="1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" fontId="5" fillId="0" borderId="0" xfId="0" applyNumberFormat="1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/>
    <xf numFmtId="4" fontId="0" fillId="0" borderId="0" xfId="0" applyNumberFormat="1"/>
    <xf numFmtId="4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8" workbookViewId="0">
      <selection activeCell="B10" sqref="B10"/>
    </sheetView>
  </sheetViews>
  <sheetFormatPr defaultRowHeight="15" x14ac:dyDescent="0.25"/>
  <cols>
    <col min="1" max="1" width="53.28515625" customWidth="1"/>
    <col min="2" max="2" width="15.5703125" style="25" customWidth="1"/>
    <col min="3" max="3" width="16.28515625" style="25" customWidth="1"/>
    <col min="4" max="4" width="14.85546875" style="25" customWidth="1"/>
  </cols>
  <sheetData>
    <row r="1" spans="1:5" x14ac:dyDescent="0.25">
      <c r="A1" s="11"/>
      <c r="B1" s="21"/>
      <c r="C1" s="21"/>
      <c r="D1" s="21"/>
    </row>
    <row r="2" spans="1:5" ht="16.5" x14ac:dyDescent="0.3">
      <c r="A2" s="19" t="s">
        <v>26</v>
      </c>
      <c r="B2" s="19"/>
      <c r="C2" s="19"/>
      <c r="D2" s="19"/>
      <c r="E2" s="1"/>
    </row>
    <row r="3" spans="1:5" ht="16.5" x14ac:dyDescent="0.3">
      <c r="A3" s="16" t="s">
        <v>22</v>
      </c>
      <c r="B3" s="22"/>
      <c r="C3" s="22"/>
      <c r="D3" s="22"/>
      <c r="E3" s="1"/>
    </row>
    <row r="4" spans="1:5" ht="16.5" x14ac:dyDescent="0.3">
      <c r="A4" s="1"/>
      <c r="B4" s="22"/>
      <c r="C4" s="26" t="s">
        <v>0</v>
      </c>
      <c r="D4" s="26"/>
      <c r="E4" s="1"/>
    </row>
    <row r="5" spans="1:5" ht="66" x14ac:dyDescent="0.3">
      <c r="A5" s="2" t="s">
        <v>1</v>
      </c>
      <c r="B5" s="23" t="s">
        <v>23</v>
      </c>
      <c r="C5" s="23" t="s">
        <v>27</v>
      </c>
      <c r="D5" s="23" t="s">
        <v>2</v>
      </c>
      <c r="E5" s="1"/>
    </row>
    <row r="6" spans="1:5" ht="16.5" x14ac:dyDescent="0.3">
      <c r="A6" s="2" t="s">
        <v>17</v>
      </c>
      <c r="B6" s="5">
        <f>B11+B14+B31+B8+B33</f>
        <v>309486.00799999997</v>
      </c>
      <c r="C6" s="5">
        <f>C11+C14+C31+C8+C33</f>
        <v>293771.04400000005</v>
      </c>
      <c r="D6" s="5">
        <f>C6/B6*100</f>
        <v>94.922237647654839</v>
      </c>
      <c r="E6" s="1"/>
    </row>
    <row r="7" spans="1:5" ht="16.5" x14ac:dyDescent="0.3">
      <c r="A7" s="4" t="s">
        <v>3</v>
      </c>
      <c r="B7" s="24"/>
      <c r="C7" s="24"/>
      <c r="D7" s="24"/>
      <c r="E7" s="1"/>
    </row>
    <row r="8" spans="1:5" ht="115.5" x14ac:dyDescent="0.3">
      <c r="A8" s="6" t="s">
        <v>34</v>
      </c>
      <c r="B8" s="5">
        <f>B9</f>
        <v>282.5</v>
      </c>
      <c r="C8" s="5">
        <f t="shared" ref="C8:D8" si="0">C9</f>
        <v>282.5</v>
      </c>
      <c r="D8" s="5">
        <f t="shared" si="0"/>
        <v>100</v>
      </c>
      <c r="E8" s="1"/>
    </row>
    <row r="9" spans="1:5" ht="49.5" x14ac:dyDescent="0.3">
      <c r="A9" s="9" t="s">
        <v>35</v>
      </c>
      <c r="B9" s="10">
        <f>B10</f>
        <v>282.5</v>
      </c>
      <c r="C9" s="10">
        <f>C10</f>
        <v>282.5</v>
      </c>
      <c r="D9" s="10">
        <f>D10</f>
        <v>100</v>
      </c>
      <c r="E9" s="1"/>
    </row>
    <row r="10" spans="1:5" ht="33" x14ac:dyDescent="0.3">
      <c r="A10" s="7" t="s">
        <v>33</v>
      </c>
      <c r="B10" s="8">
        <v>282.5</v>
      </c>
      <c r="C10" s="8">
        <v>282.5</v>
      </c>
      <c r="D10" s="8">
        <f>C10/B10*100</f>
        <v>100</v>
      </c>
      <c r="E10" s="1"/>
    </row>
    <row r="11" spans="1:5" ht="66" x14ac:dyDescent="0.3">
      <c r="A11" s="6" t="s">
        <v>36</v>
      </c>
      <c r="B11" s="5">
        <f>B12</f>
        <v>2700</v>
      </c>
      <c r="C11" s="5">
        <f>C12</f>
        <v>2700</v>
      </c>
      <c r="D11" s="5">
        <f>D12</f>
        <v>100</v>
      </c>
      <c r="E11" s="1"/>
    </row>
    <row r="12" spans="1:5" ht="49.5" x14ac:dyDescent="0.3">
      <c r="A12" s="9" t="s">
        <v>19</v>
      </c>
      <c r="B12" s="10">
        <f>B13</f>
        <v>2700</v>
      </c>
      <c r="C12" s="10">
        <f>C13</f>
        <v>2700</v>
      </c>
      <c r="D12" s="10">
        <f>D13</f>
        <v>100</v>
      </c>
      <c r="E12" s="1"/>
    </row>
    <row r="13" spans="1:5" ht="93" customHeight="1" x14ac:dyDescent="0.3">
      <c r="A13" s="7" t="s">
        <v>18</v>
      </c>
      <c r="B13" s="8">
        <v>2700</v>
      </c>
      <c r="C13" s="8">
        <v>2700</v>
      </c>
      <c r="D13" s="8">
        <f>C13/B13*100</f>
        <v>100</v>
      </c>
      <c r="E13" s="1"/>
    </row>
    <row r="14" spans="1:5" ht="66" x14ac:dyDescent="0.3">
      <c r="A14" s="6" t="s">
        <v>37</v>
      </c>
      <c r="B14" s="5">
        <f>B15+B22+B26+B29</f>
        <v>227438.99299999996</v>
      </c>
      <c r="C14" s="5">
        <f>C15+C22+C26+C29</f>
        <v>211733.82300000003</v>
      </c>
      <c r="D14" s="5">
        <f>C14/B14*100</f>
        <v>93.094776848576743</v>
      </c>
      <c r="E14" s="1"/>
    </row>
    <row r="15" spans="1:5" ht="33" x14ac:dyDescent="0.3">
      <c r="A15" s="9" t="s">
        <v>4</v>
      </c>
      <c r="B15" s="10">
        <f>B16+B17+B18+B19+B20+B21</f>
        <v>151103.72699999998</v>
      </c>
      <c r="C15" s="10">
        <f>C16+C17+C18+C19+C20+C21</f>
        <v>137192.73200000002</v>
      </c>
      <c r="D15" s="10">
        <f>C15/B15*100</f>
        <v>90.793744617563291</v>
      </c>
      <c r="E15" s="1"/>
    </row>
    <row r="16" spans="1:5" ht="33" x14ac:dyDescent="0.3">
      <c r="A16" s="7" t="s">
        <v>5</v>
      </c>
      <c r="B16" s="8">
        <v>54234.627</v>
      </c>
      <c r="C16" s="8">
        <v>48403.330999999998</v>
      </c>
      <c r="D16" s="8">
        <f>C16/B16*100</f>
        <v>89.248020457483733</v>
      </c>
      <c r="E16" s="1"/>
    </row>
    <row r="17" spans="1:5" ht="66" x14ac:dyDescent="0.3">
      <c r="A17" s="7" t="s">
        <v>6</v>
      </c>
      <c r="B17" s="8">
        <v>64780.2</v>
      </c>
      <c r="C17" s="8">
        <v>60752.769</v>
      </c>
      <c r="D17" s="8">
        <f>C17/B17*100</f>
        <v>93.782929043133549</v>
      </c>
      <c r="E17" s="1"/>
    </row>
    <row r="18" spans="1:5" ht="33" x14ac:dyDescent="0.3">
      <c r="A18" s="7" t="s">
        <v>7</v>
      </c>
      <c r="B18" s="8">
        <v>11438.9</v>
      </c>
      <c r="C18" s="8">
        <v>11186.632</v>
      </c>
      <c r="D18" s="8">
        <f>C18/B18*100</f>
        <v>97.794648086791554</v>
      </c>
      <c r="E18" s="1"/>
    </row>
    <row r="19" spans="1:5" ht="33" x14ac:dyDescent="0.3">
      <c r="A19" s="7" t="s">
        <v>8</v>
      </c>
      <c r="B19" s="8">
        <v>2000</v>
      </c>
      <c r="C19" s="8">
        <v>2000</v>
      </c>
      <c r="D19" s="8">
        <f t="shared" ref="D19:D21" si="1">C19/B19*100</f>
        <v>100</v>
      </c>
      <c r="E19" s="1"/>
    </row>
    <row r="20" spans="1:5" ht="49.5" x14ac:dyDescent="0.3">
      <c r="A20" s="7" t="s">
        <v>15</v>
      </c>
      <c r="B20" s="8">
        <v>13500</v>
      </c>
      <c r="C20" s="8">
        <v>13500</v>
      </c>
      <c r="D20" s="8">
        <f t="shared" si="1"/>
        <v>100</v>
      </c>
      <c r="E20" s="1"/>
    </row>
    <row r="21" spans="1:5" ht="33" x14ac:dyDescent="0.3">
      <c r="A21" s="7" t="s">
        <v>16</v>
      </c>
      <c r="B21" s="8">
        <v>5150</v>
      </c>
      <c r="C21" s="8">
        <v>1350</v>
      </c>
      <c r="D21" s="8">
        <f t="shared" si="1"/>
        <v>26.21359223300971</v>
      </c>
      <c r="E21" s="1"/>
    </row>
    <row r="22" spans="1:5" ht="33" x14ac:dyDescent="0.3">
      <c r="A22" s="9" t="s">
        <v>21</v>
      </c>
      <c r="B22" s="10">
        <f>B23+B24+B25</f>
        <v>38291.581999999995</v>
      </c>
      <c r="C22" s="10">
        <f>C23+C24+C25</f>
        <v>37134.107000000004</v>
      </c>
      <c r="D22" s="10">
        <f t="shared" ref="D22:D28" si="2">C22/B22*100</f>
        <v>96.977207679745405</v>
      </c>
      <c r="E22" s="1"/>
    </row>
    <row r="23" spans="1:5" ht="33" x14ac:dyDescent="0.3">
      <c r="A23" s="7" t="s">
        <v>9</v>
      </c>
      <c r="B23" s="8">
        <v>18391.581999999999</v>
      </c>
      <c r="C23" s="8">
        <v>17234.107</v>
      </c>
      <c r="D23" s="8">
        <f t="shared" si="2"/>
        <v>93.70649572179272</v>
      </c>
      <c r="E23" s="1"/>
    </row>
    <row r="24" spans="1:5" ht="49.5" x14ac:dyDescent="0.3">
      <c r="A24" s="7" t="s">
        <v>10</v>
      </c>
      <c r="B24" s="8">
        <v>2900</v>
      </c>
      <c r="C24" s="8">
        <v>2900</v>
      </c>
      <c r="D24" s="8">
        <f t="shared" si="2"/>
        <v>100</v>
      </c>
      <c r="E24" s="1"/>
    </row>
    <row r="25" spans="1:5" ht="33" x14ac:dyDescent="0.3">
      <c r="A25" s="7" t="s">
        <v>11</v>
      </c>
      <c r="B25" s="8">
        <v>17000</v>
      </c>
      <c r="C25" s="8">
        <v>17000</v>
      </c>
      <c r="D25" s="8">
        <f t="shared" si="2"/>
        <v>100</v>
      </c>
      <c r="E25" s="1"/>
    </row>
    <row r="26" spans="1:5" ht="33" x14ac:dyDescent="0.3">
      <c r="A26" s="9" t="s">
        <v>12</v>
      </c>
      <c r="B26" s="10">
        <f>B27+B28</f>
        <v>32252.9</v>
      </c>
      <c r="C26" s="10">
        <f>C27+C28</f>
        <v>31616.2</v>
      </c>
      <c r="D26" s="10">
        <f t="shared" si="2"/>
        <v>98.025913948823202</v>
      </c>
      <c r="E26" s="1"/>
    </row>
    <row r="27" spans="1:5" ht="49.5" x14ac:dyDescent="0.3">
      <c r="A27" s="7" t="s">
        <v>13</v>
      </c>
      <c r="B27" s="8">
        <v>28837.9</v>
      </c>
      <c r="C27" s="8">
        <v>28645.9</v>
      </c>
      <c r="D27" s="8">
        <f t="shared" si="2"/>
        <v>99.33420949514354</v>
      </c>
      <c r="E27" s="1"/>
    </row>
    <row r="28" spans="1:5" ht="66" x14ac:dyDescent="0.3">
      <c r="A28" s="7" t="s">
        <v>14</v>
      </c>
      <c r="B28" s="8">
        <v>3415</v>
      </c>
      <c r="C28" s="8">
        <v>2970.3</v>
      </c>
      <c r="D28" s="8">
        <f t="shared" si="2"/>
        <v>86.978038067349928</v>
      </c>
      <c r="E28" s="1"/>
    </row>
    <row r="29" spans="1:5" ht="49.5" x14ac:dyDescent="0.3">
      <c r="A29" s="9" t="s">
        <v>24</v>
      </c>
      <c r="B29" s="10">
        <f>B30</f>
        <v>5790.7839999999997</v>
      </c>
      <c r="C29" s="10">
        <f>C30</f>
        <v>5790.7839999999997</v>
      </c>
      <c r="D29" s="10">
        <f>D30</f>
        <v>100</v>
      </c>
      <c r="E29" s="1"/>
    </row>
    <row r="30" spans="1:5" ht="33" x14ac:dyDescent="0.3">
      <c r="A30" s="7" t="s">
        <v>25</v>
      </c>
      <c r="B30" s="8">
        <v>5790.7839999999997</v>
      </c>
      <c r="C30" s="8">
        <v>5790.7839999999997</v>
      </c>
      <c r="D30" s="8">
        <f>C30/B30*100</f>
        <v>100</v>
      </c>
      <c r="E30" s="1"/>
    </row>
    <row r="31" spans="1:5" ht="66" x14ac:dyDescent="0.3">
      <c r="A31" s="14" t="s">
        <v>38</v>
      </c>
      <c r="B31" s="5">
        <f>B32</f>
        <v>78220.5</v>
      </c>
      <c r="C31" s="5">
        <f>C32</f>
        <v>78220.505999999994</v>
      </c>
      <c r="D31" s="5">
        <f>D32</f>
        <v>100.00000767062343</v>
      </c>
      <c r="E31" s="1"/>
    </row>
    <row r="32" spans="1:5" ht="102" customHeight="1" x14ac:dyDescent="0.3">
      <c r="A32" s="15" t="s">
        <v>20</v>
      </c>
      <c r="B32" s="8">
        <v>78220.5</v>
      </c>
      <c r="C32" s="8">
        <v>78220.505999999994</v>
      </c>
      <c r="D32" s="8">
        <f>C32/B32*100</f>
        <v>100.00000767062343</v>
      </c>
    </row>
    <row r="33" spans="1:4" ht="16.5" x14ac:dyDescent="0.3">
      <c r="A33" s="14" t="s">
        <v>39</v>
      </c>
      <c r="B33" s="5">
        <f>B34+B35</f>
        <v>844.01499999999999</v>
      </c>
      <c r="C33" s="5">
        <f>C34+C35</f>
        <v>834.21499999999992</v>
      </c>
      <c r="D33" s="5">
        <f>C33/B33*100</f>
        <v>98.838883195203863</v>
      </c>
    </row>
    <row r="34" spans="1:4" ht="36.75" customHeight="1" x14ac:dyDescent="0.3">
      <c r="A34" s="15" t="s">
        <v>40</v>
      </c>
      <c r="B34" s="8">
        <v>439.01499999999999</v>
      </c>
      <c r="C34" s="8">
        <v>429.21499999999997</v>
      </c>
      <c r="D34" s="8">
        <f>C34/B34*100</f>
        <v>97.76773003200347</v>
      </c>
    </row>
    <row r="35" spans="1:4" ht="33" x14ac:dyDescent="0.3">
      <c r="A35" s="15" t="s">
        <v>41</v>
      </c>
      <c r="B35" s="8">
        <v>405</v>
      </c>
      <c r="C35" s="8">
        <v>405</v>
      </c>
      <c r="D35" s="8">
        <f>C35/B35*100</f>
        <v>100</v>
      </c>
    </row>
  </sheetData>
  <mergeCells count="2">
    <mergeCell ref="A2:D2"/>
    <mergeCell ref="C4:D4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16" sqref="A16"/>
    </sheetView>
  </sheetViews>
  <sheetFormatPr defaultRowHeight="15" x14ac:dyDescent="0.25"/>
  <cols>
    <col min="1" max="1" width="53.28515625" customWidth="1"/>
    <col min="2" max="2" width="15.5703125" customWidth="1"/>
    <col min="3" max="3" width="16.28515625" customWidth="1"/>
    <col min="4" max="4" width="14.85546875" customWidth="1"/>
  </cols>
  <sheetData>
    <row r="1" spans="1:5" x14ac:dyDescent="0.25">
      <c r="A1" s="11"/>
      <c r="B1" s="11"/>
      <c r="C1" s="11"/>
      <c r="D1" s="11"/>
    </row>
    <row r="2" spans="1:5" ht="16.5" x14ac:dyDescent="0.3">
      <c r="A2" s="19" t="s">
        <v>32</v>
      </c>
      <c r="B2" s="19"/>
      <c r="C2" s="19"/>
      <c r="D2" s="19"/>
      <c r="E2" s="1"/>
    </row>
    <row r="3" spans="1:5" ht="16.5" x14ac:dyDescent="0.3">
      <c r="A3" s="16" t="s">
        <v>22</v>
      </c>
      <c r="B3" s="1"/>
      <c r="C3" s="1"/>
      <c r="D3" s="1"/>
      <c r="E3" s="1"/>
    </row>
    <row r="4" spans="1:5" ht="16.5" x14ac:dyDescent="0.3">
      <c r="A4" s="1"/>
      <c r="B4" s="1"/>
      <c r="C4" s="20" t="s">
        <v>0</v>
      </c>
      <c r="D4" s="20"/>
      <c r="E4" s="1"/>
    </row>
    <row r="5" spans="1:5" ht="66" x14ac:dyDescent="0.3">
      <c r="A5" s="2" t="s">
        <v>1</v>
      </c>
      <c r="B5" s="3" t="s">
        <v>29</v>
      </c>
      <c r="C5" s="3" t="s">
        <v>30</v>
      </c>
      <c r="D5" s="3" t="s">
        <v>2</v>
      </c>
      <c r="E5" s="1"/>
    </row>
    <row r="6" spans="1:5" ht="16.5" x14ac:dyDescent="0.3">
      <c r="A6" s="4"/>
      <c r="B6" s="4"/>
      <c r="C6" s="4"/>
      <c r="D6" s="4"/>
      <c r="E6" s="1"/>
    </row>
    <row r="7" spans="1:5" ht="16.5" x14ac:dyDescent="0.3">
      <c r="A7" s="2" t="s">
        <v>17</v>
      </c>
      <c r="B7" s="5">
        <f>B9+B26</f>
        <v>213204.67599999998</v>
      </c>
      <c r="C7" s="5">
        <f t="shared" ref="C7:D7" si="0">C9+C26</f>
        <v>104412.992</v>
      </c>
      <c r="D7" s="5">
        <f>C7/B7*100</f>
        <v>48.973124773304697</v>
      </c>
      <c r="E7" s="1"/>
    </row>
    <row r="8" spans="1:5" ht="16.5" x14ac:dyDescent="0.3">
      <c r="A8" s="4" t="s">
        <v>3</v>
      </c>
      <c r="B8" s="4"/>
      <c r="C8" s="4"/>
      <c r="D8" s="4"/>
      <c r="E8" s="1"/>
    </row>
    <row r="9" spans="1:5" ht="66" x14ac:dyDescent="0.3">
      <c r="A9" s="6" t="s">
        <v>28</v>
      </c>
      <c r="B9" s="5">
        <f>B10+B17+B21+B24</f>
        <v>173572.95199999999</v>
      </c>
      <c r="C9" s="5">
        <f>C10+C17+C21+C24</f>
        <v>64781.268000000004</v>
      </c>
      <c r="D9" s="17">
        <f>C9/B9*100</f>
        <v>37.322213659188101</v>
      </c>
      <c r="E9" s="1"/>
    </row>
    <row r="10" spans="1:5" ht="33" x14ac:dyDescent="0.3">
      <c r="A10" s="9" t="s">
        <v>4</v>
      </c>
      <c r="B10" s="10">
        <f>B11+B12+B13+B14+B15+B16</f>
        <v>109185.35199999998</v>
      </c>
      <c r="C10" s="10">
        <f>C11+C12+C13+C14+C15+C16</f>
        <v>35803.396000000001</v>
      </c>
      <c r="D10" s="18">
        <f>C10/B10*100</f>
        <v>32.791391284794322</v>
      </c>
      <c r="E10" s="1"/>
    </row>
    <row r="11" spans="1:5" ht="40.5" customHeight="1" x14ac:dyDescent="0.3">
      <c r="A11" s="7" t="s">
        <v>5</v>
      </c>
      <c r="B11" s="8">
        <v>63871.451999999997</v>
      </c>
      <c r="C11" s="8">
        <v>14809.599</v>
      </c>
      <c r="D11" s="13">
        <f>C11/B11*100</f>
        <v>23.186570112732056</v>
      </c>
      <c r="E11" s="1"/>
    </row>
    <row r="12" spans="1:5" ht="66" x14ac:dyDescent="0.3">
      <c r="A12" s="7" t="s">
        <v>6</v>
      </c>
      <c r="B12" s="8">
        <v>14000</v>
      </c>
      <c r="C12" s="8">
        <v>6170</v>
      </c>
      <c r="D12" s="13">
        <f>C12/B12*100</f>
        <v>44.071428571428569</v>
      </c>
      <c r="E12" s="1"/>
    </row>
    <row r="13" spans="1:5" ht="33" x14ac:dyDescent="0.3">
      <c r="A13" s="7" t="s">
        <v>7</v>
      </c>
      <c r="B13" s="8">
        <v>11238.9</v>
      </c>
      <c r="C13" s="8">
        <v>1223.797</v>
      </c>
      <c r="D13" s="13">
        <f>C13/B13*100</f>
        <v>10.88893930900711</v>
      </c>
      <c r="E13" s="1"/>
    </row>
    <row r="14" spans="1:5" ht="33" x14ac:dyDescent="0.3">
      <c r="A14" s="7" t="s">
        <v>8</v>
      </c>
      <c r="B14" s="8">
        <v>1500</v>
      </c>
      <c r="C14" s="8">
        <v>750</v>
      </c>
      <c r="D14" s="13">
        <f>C14/B14*100</f>
        <v>50</v>
      </c>
      <c r="E14" s="1"/>
    </row>
    <row r="15" spans="1:5" ht="49.5" x14ac:dyDescent="0.3">
      <c r="A15" s="7" t="s">
        <v>15</v>
      </c>
      <c r="B15" s="8">
        <v>13080</v>
      </c>
      <c r="C15" s="8">
        <v>9500</v>
      </c>
      <c r="D15" s="13">
        <f>C15/B15*100</f>
        <v>72.629969418960243</v>
      </c>
      <c r="E15" s="1"/>
    </row>
    <row r="16" spans="1:5" ht="33" x14ac:dyDescent="0.3">
      <c r="A16" s="7" t="s">
        <v>16</v>
      </c>
      <c r="B16" s="8">
        <v>5495</v>
      </c>
      <c r="C16" s="8">
        <v>3350</v>
      </c>
      <c r="D16" s="13">
        <f>C16/B16*100</f>
        <v>60.96451319381255</v>
      </c>
      <c r="E16" s="1"/>
    </row>
    <row r="17" spans="1:5" ht="33" x14ac:dyDescent="0.3">
      <c r="A17" s="9" t="s">
        <v>21</v>
      </c>
      <c r="B17" s="10">
        <f>B18+B19+B20</f>
        <v>37342.300000000003</v>
      </c>
      <c r="C17" s="10">
        <f>C18+C19+C20</f>
        <v>16138.124</v>
      </c>
      <c r="D17" s="18">
        <f t="shared" ref="D17:D23" si="1">C17/B17*100</f>
        <v>43.216738122718738</v>
      </c>
      <c r="E17" s="1"/>
    </row>
    <row r="18" spans="1:5" ht="33" x14ac:dyDescent="0.3">
      <c r="A18" s="7" t="s">
        <v>9</v>
      </c>
      <c r="B18" s="8">
        <v>14777.1</v>
      </c>
      <c r="C18" s="8">
        <v>5238.1239999999998</v>
      </c>
      <c r="D18" s="13">
        <f t="shared" si="1"/>
        <v>35.44757767085558</v>
      </c>
      <c r="E18" s="1"/>
    </row>
    <row r="19" spans="1:5" ht="49.5" x14ac:dyDescent="0.3">
      <c r="A19" s="7" t="s">
        <v>10</v>
      </c>
      <c r="B19" s="8">
        <v>2900</v>
      </c>
      <c r="C19" s="8">
        <v>2900</v>
      </c>
      <c r="D19" s="13">
        <f t="shared" si="1"/>
        <v>100</v>
      </c>
      <c r="E19" s="1"/>
    </row>
    <row r="20" spans="1:5" ht="33" x14ac:dyDescent="0.3">
      <c r="A20" s="7" t="s">
        <v>11</v>
      </c>
      <c r="B20" s="8">
        <v>19665.2</v>
      </c>
      <c r="C20" s="8">
        <v>8000</v>
      </c>
      <c r="D20" s="12">
        <f t="shared" si="1"/>
        <v>40.680999938978495</v>
      </c>
      <c r="E20" s="1"/>
    </row>
    <row r="21" spans="1:5" ht="33" x14ac:dyDescent="0.3">
      <c r="A21" s="9" t="s">
        <v>12</v>
      </c>
      <c r="B21" s="10">
        <f>B22+B23</f>
        <v>23300</v>
      </c>
      <c r="C21" s="10">
        <f>C22+C23</f>
        <v>10339.748</v>
      </c>
      <c r="D21" s="18">
        <f t="shared" si="1"/>
        <v>44.376600858369095</v>
      </c>
      <c r="E21" s="1"/>
    </row>
    <row r="22" spans="1:5" ht="49.5" x14ac:dyDescent="0.3">
      <c r="A22" s="7" t="s">
        <v>13</v>
      </c>
      <c r="B22" s="8">
        <v>20900</v>
      </c>
      <c r="C22" s="8">
        <v>10339.748</v>
      </c>
      <c r="D22" s="13">
        <f t="shared" si="1"/>
        <v>49.472478468899524</v>
      </c>
      <c r="E22" s="1"/>
    </row>
    <row r="23" spans="1:5" ht="66" x14ac:dyDescent="0.3">
      <c r="A23" s="7" t="s">
        <v>14</v>
      </c>
      <c r="B23" s="8">
        <v>2400</v>
      </c>
      <c r="C23" s="13">
        <v>0</v>
      </c>
      <c r="D23" s="13">
        <f t="shared" si="1"/>
        <v>0</v>
      </c>
      <c r="E23" s="1"/>
    </row>
    <row r="24" spans="1:5" ht="49.5" x14ac:dyDescent="0.3">
      <c r="A24" s="9" t="s">
        <v>24</v>
      </c>
      <c r="B24" s="10">
        <f>B25</f>
        <v>3745.3</v>
      </c>
      <c r="C24" s="18">
        <f>C25</f>
        <v>2500</v>
      </c>
      <c r="D24" s="18">
        <f>D25</f>
        <v>66.750327076602673</v>
      </c>
      <c r="E24" s="1"/>
    </row>
    <row r="25" spans="1:5" ht="33" x14ac:dyDescent="0.3">
      <c r="A25" s="7" t="s">
        <v>25</v>
      </c>
      <c r="B25" s="8">
        <v>3745.3</v>
      </c>
      <c r="C25" s="13">
        <v>2500</v>
      </c>
      <c r="D25" s="13">
        <f>C25/B25*100</f>
        <v>66.750327076602673</v>
      </c>
      <c r="E25" s="1"/>
    </row>
    <row r="26" spans="1:5" ht="66" x14ac:dyDescent="0.3">
      <c r="A26" s="14" t="s">
        <v>31</v>
      </c>
      <c r="B26" s="2">
        <f>B27</f>
        <v>39631.724000000002</v>
      </c>
      <c r="C26" s="2">
        <f>C27</f>
        <v>39631.724000000002</v>
      </c>
      <c r="D26" s="17">
        <f t="shared" ref="D26:D27" si="2">C26/B26*100</f>
        <v>100</v>
      </c>
      <c r="E26" s="1"/>
    </row>
    <row r="27" spans="1:5" ht="99" x14ac:dyDescent="0.3">
      <c r="A27" s="15" t="s">
        <v>20</v>
      </c>
      <c r="B27" s="8">
        <v>39631.724000000002</v>
      </c>
      <c r="C27" s="13">
        <v>39631.724000000002</v>
      </c>
      <c r="D27" s="13">
        <f t="shared" si="2"/>
        <v>100</v>
      </c>
      <c r="E27" s="1"/>
    </row>
    <row r="28" spans="1:5" ht="16.5" x14ac:dyDescent="0.3">
      <c r="E28" s="1"/>
    </row>
    <row r="29" spans="1:5" ht="86.25" customHeight="1" x14ac:dyDescent="0.25"/>
  </sheetData>
  <mergeCells count="2">
    <mergeCell ref="A2:D2"/>
    <mergeCell ref="C4:D4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01.01.2021</vt:lpstr>
      <vt:lpstr>01.07.2021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2021-10-15T07:49:15Z</dcterms:modified>
</cp:coreProperties>
</file>